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95958762-01B3-4CC6-A591-09C6B8FF1D8B}" xr6:coauthVersionLast="47" xr6:coauthVersionMax="47" xr10:uidLastSave="{00000000-0000-0000-0000-000000000000}"/>
  <bookViews>
    <workbookView xWindow="-120" yWindow="-120" windowWidth="29040" windowHeight="15840" xr2:uid="{FAAD6ED2-B6ED-47CE-9468-41868142B6F5}"/>
  </bookViews>
  <sheets>
    <sheet name="% вып-я_2024-2025 от 24.03 ранж" sheetId="1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7" l="1"/>
  <c r="J24" i="17" s="1"/>
  <c r="F29" i="17"/>
  <c r="J29" i="17" s="1"/>
  <c r="F9" i="17"/>
  <c r="J9" i="17" s="1"/>
  <c r="F30" i="17"/>
  <c r="J30" i="17" s="1"/>
  <c r="F15" i="17"/>
  <c r="J15" i="17" s="1"/>
  <c r="F11" i="17"/>
  <c r="H11" i="17" s="1"/>
  <c r="F23" i="17"/>
  <c r="J23" i="17" s="1"/>
  <c r="F31" i="17"/>
  <c r="J31" i="17" s="1"/>
  <c r="F14" i="17"/>
  <c r="H14" i="17" s="1"/>
  <c r="F16" i="17"/>
  <c r="J16" i="17" s="1"/>
  <c r="F8" i="17"/>
  <c r="J8" i="17" s="1"/>
  <c r="F25" i="17"/>
  <c r="H25" i="17" s="1"/>
  <c r="F20" i="17"/>
  <c r="J20" i="17" s="1"/>
  <c r="F10" i="17"/>
  <c r="J10" i="17" s="1"/>
  <c r="F34" i="17"/>
  <c r="H34" i="17" s="1"/>
  <c r="F26" i="17"/>
  <c r="J26" i="17" s="1"/>
  <c r="F19" i="17"/>
  <c r="J19" i="17" s="1"/>
  <c r="F22" i="17"/>
  <c r="H22" i="17" s="1"/>
  <c r="F17" i="17"/>
  <c r="J17" i="17" s="1"/>
  <c r="F33" i="17"/>
  <c r="J33" i="17" s="1"/>
  <c r="F12" i="17"/>
  <c r="H12" i="17" s="1"/>
  <c r="F32" i="17"/>
  <c r="J32" i="17" s="1"/>
  <c r="F27" i="17"/>
  <c r="J27" i="17" s="1"/>
  <c r="F18" i="17"/>
  <c r="H18" i="17" s="1"/>
  <c r="F13" i="17"/>
  <c r="J13" i="17" s="1"/>
  <c r="F28" i="17"/>
  <c r="J28" i="17" s="1"/>
  <c r="F21" i="17"/>
  <c r="H21" i="17" s="1"/>
  <c r="F7" i="17"/>
  <c r="J7" i="17" s="1"/>
  <c r="G21" i="17" l="1"/>
  <c r="G18" i="17"/>
  <c r="G12" i="17"/>
  <c r="G22" i="17"/>
  <c r="G34" i="17"/>
  <c r="G25" i="17"/>
  <c r="G14" i="17"/>
  <c r="G11" i="17"/>
  <c r="G9" i="17"/>
  <c r="H9" i="17"/>
  <c r="J21" i="17"/>
  <c r="J18" i="17"/>
  <c r="J12" i="17"/>
  <c r="J22" i="17"/>
  <c r="J34" i="17"/>
  <c r="J25" i="17"/>
  <c r="J14" i="17"/>
  <c r="J11" i="17"/>
  <c r="G28" i="17"/>
  <c r="G27" i="17"/>
  <c r="G33" i="17"/>
  <c r="G19" i="17"/>
  <c r="G10" i="17"/>
  <c r="G8" i="17"/>
  <c r="G31" i="17"/>
  <c r="G15" i="17"/>
  <c r="G29" i="17"/>
  <c r="H28" i="17"/>
  <c r="H27" i="17"/>
  <c r="H33" i="17"/>
  <c r="H19" i="17"/>
  <c r="H10" i="17"/>
  <c r="H8" i="17"/>
  <c r="H31" i="17"/>
  <c r="H15" i="17"/>
  <c r="H29" i="17"/>
  <c r="G7" i="17"/>
  <c r="G13" i="17"/>
  <c r="G32" i="17"/>
  <c r="G17" i="17"/>
  <c r="G26" i="17"/>
  <c r="G20" i="17"/>
  <c r="G16" i="17"/>
  <c r="G23" i="17"/>
  <c r="G30" i="17"/>
  <c r="G24" i="17"/>
  <c r="H7" i="17"/>
  <c r="H13" i="17"/>
  <c r="H32" i="17"/>
  <c r="H17" i="17"/>
  <c r="H26" i="17"/>
  <c r="H20" i="17"/>
  <c r="H16" i="17"/>
  <c r="H23" i="17"/>
  <c r="H30" i="17"/>
  <c r="H24" i="17"/>
</calcChain>
</file>

<file path=xl/sharedStrings.xml><?xml version="1.0" encoding="utf-8"?>
<sst xmlns="http://schemas.openxmlformats.org/spreadsheetml/2006/main" count="44" uniqueCount="44">
  <si>
    <t>п/п №</t>
  </si>
  <si>
    <t>Код МО</t>
  </si>
  <si>
    <t>Наименование МО</t>
  </si>
  <si>
    <t>Фактически применяемые показатели (100%)</t>
  </si>
  <si>
    <t>Фактически выполненные показатели</t>
  </si>
  <si>
    <t>Процент выполнения показателей</t>
  </si>
  <si>
    <t>Количество баллов</t>
  </si>
  <si>
    <t>Применяются, но исключены из числа применяемых показателей при расчете доли достигнутых показателей в связи со значением "0" в знаменателе</t>
  </si>
  <si>
    <t>Применяются показатели</t>
  </si>
  <si>
    <t>ГБУЗ КО "Городская детская поликлиника"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</si>
  <si>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</si>
  <si>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</si>
  <si>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</si>
  <si>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</si>
  <si>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</si>
  <si>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</si>
  <si>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</si>
  <si>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</si>
  <si>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</si>
  <si>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</si>
  <si>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</si>
  <si>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</si>
  <si>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</si>
  <si>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</si>
  <si>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</si>
  <si>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</si>
  <si>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</si>
  <si>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</si>
  <si>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</si>
  <si>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</si>
  <si>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</si>
  <si>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</si>
  <si>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ЧУЗ "Больница "РЖД-МЕДИЦИНА" города Калининград"</t>
  </si>
  <si>
    <t>ФГКУ "1409 ВМКГ" МО РФ</t>
  </si>
  <si>
    <t>ГБУЗ КО "Светловская ЦРБ"</t>
  </si>
  <si>
    <t>ФГАОУ ВО "БФУ им. И.Канта"</t>
  </si>
  <si>
    <t>Процент выполнения показателей за 2024 год</t>
  </si>
  <si>
    <t>Количество показателей, min необходимых для прохождения 
в 3 группу 
(60% и более)</t>
  </si>
  <si>
    <t>Количество показателей, min необходимых для прохождения 
во 2 группу 
(40% и более)</t>
  </si>
  <si>
    <t>ГБУЗ КО "Советская ЦРБ"</t>
  </si>
  <si>
    <t>к Выписке из Протокола заседания № 4</t>
  </si>
  <si>
    <t>Комиссии от 31.03.2025 года</t>
  </si>
  <si>
    <t>Приложение № 22</t>
  </si>
  <si>
    <t>Критерии достижения целевых показателей деятельности за период декабрь 2024 года – февраль 2025 года медицинскими организациями, оказывающими амбулаторную медицинскую помощь и финансируемыми по подушевому нормативу, в рамках 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</si>
</sst>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</cellStyleXfs>
  <cellXfs count="16">
    <xf numFmtId="0" fontId="0" fillId="0" borderId="0" xfId="0"/>
    <xf numFmtId="0" fontId="2" fillId="0" borderId="0" xfId="1" applyFont="1"/>
    <xf numFmtId="0" fontId="3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1" xfId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3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1" fillId="0" borderId="0" xfId="1"/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8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 2" xfId="6" xr:uid="{8A4B8A4B-99CE-493E-AAF6-7512A3392549}"/>
    <cellStyle name="Обычный 3" xfId="4" xr:uid="{7C6EE8FD-E991-4663-9948-5EE6FDDB4922}"/>
    <cellStyle name="Обычный 4" xfId="3" xr:uid="{ED9887B7-D299-4054-85A2-59B80560A3B0}"/>
    <cellStyle name="Обычный 7" xfId="1" xr:uid="{A20C2134-F772-4AFF-AAAF-2C5319A1E90C}"/>
    <cellStyle name="Процентный 2" xfId="2" xr:uid="{C96B62DA-E73C-4121-BAF1-7424613BC35E}"/>
    <cellStyle name="Процентный 3" xfId="5" xr:uid="{444DBE6E-ECAA-4A1A-9DD4-88E8C9F7A5AA}"/>
  </cellStyles>
  <dxfs count="4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8F685-AE50-46AD-904B-F93D792DB02C}">
  <sheetPr>
    <tabColor theme="7" tint="0.39997558519241921"/>
    <pageSetUpPr fitToPage="1"/>
  </sheetPr>
  <dimension ref="A1:O34"/>
  <sheetViews>
    <sheetView tabSelected="1" zoomScale="90" zoomScaleNormal="90" workbookViewId="0">
      <selection activeCell="A5" sqref="A5:L5"/>
    </sheetView>
  </sheetViews>
  <sheetFormatPr defaultRowHeight="15" x14ac:dyDescent="0.25"/>
  <cols>
    <col min="1" max="1" width="4.42578125" style="10" customWidth="1"/>
    <col min="2" max="2" width="9.28515625" style="10" hidden="1" customWidth="1"/>
    <col min="3" max="3" width="56.7109375" style="10" customWidth="1"/>
    <col min="4" max="4" width="16.5703125" style="10" hidden="1" customWidth="1"/>
    <col min="5" max="5" width="20.85546875" style="10" hidden="1" customWidth="1"/>
    <col min="6" max="6" width="15.85546875" style="10" customWidth="1"/>
    <col min="7" max="8" width="18.28515625" style="10" bestFit="1" customWidth="1"/>
    <col min="9" max="9" width="15" style="10" customWidth="1"/>
    <col min="10" max="10" width="13.28515625" style="10" customWidth="1"/>
    <col min="11" max="11" width="12.42578125" style="10" customWidth="1"/>
    <col min="12" max="12" width="15.7109375" style="10" customWidth="1"/>
    <col min="16" max="16384" width="9.140625" style="10"/>
  </cols>
  <sheetData>
    <row r="1" spans="1:12" ht="15.75" x14ac:dyDescent="0.25">
      <c r="L1" s="14" t="s">
        <v>42</v>
      </c>
    </row>
    <row r="2" spans="1:12" ht="15.75" x14ac:dyDescent="0.25">
      <c r="L2" s="14" t="s">
        <v>40</v>
      </c>
    </row>
    <row r="3" spans="1:12" ht="15.75" x14ac:dyDescent="0.25">
      <c r="L3" s="14" t="s">
        <v>41</v>
      </c>
    </row>
    <row r="5" spans="1:12" s="1" customFormat="1" ht="75" customHeight="1" x14ac:dyDescent="0.3">
      <c r="A5" s="15" t="s">
        <v>43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s="3" customFormat="1" ht="161.25" customHeight="1" x14ac:dyDescent="0.25">
      <c r="A6" s="2" t="s">
        <v>0</v>
      </c>
      <c r="B6" s="2" t="s">
        <v>1</v>
      </c>
      <c r="C6" s="2" t="s">
        <v>2</v>
      </c>
      <c r="D6" s="2" t="s">
        <v>8</v>
      </c>
      <c r="E6" s="2" t="s">
        <v>7</v>
      </c>
      <c r="F6" s="2" t="s">
        <v>3</v>
      </c>
      <c r="G6" s="2" t="s">
        <v>37</v>
      </c>
      <c r="H6" s="2" t="s">
        <v>38</v>
      </c>
      <c r="I6" s="2" t="s">
        <v>4</v>
      </c>
      <c r="J6" s="2" t="s">
        <v>5</v>
      </c>
      <c r="K6" s="2" t="s">
        <v>6</v>
      </c>
      <c r="L6" s="2" t="s">
        <v>36</v>
      </c>
    </row>
    <row r="7" spans="1:12" s="8" customFormat="1" ht="15.75" customHeight="1" x14ac:dyDescent="0.25">
      <c r="A7" s="4">
        <v>1</v>
      </c>
      <c r="B7" s="4">
        <v>390890</v>
      </c>
      <c r="C7" s="5" t="s">
        <v>9</v>
      </c>
      <c r="D7" s="11">
        <v>6</v>
      </c>
      <c r="E7" s="11">
        <v>0</v>
      </c>
      <c r="F7" s="6">
        <f t="shared" ref="F7:F34" si="0">D7-E7</f>
        <v>6</v>
      </c>
      <c r="G7" s="6">
        <f t="shared" ref="G7:G34" si="1">ROUND(F7*0.6,0)</f>
        <v>4</v>
      </c>
      <c r="H7" s="6">
        <f t="shared" ref="H7:H34" si="2">ROUND(F7*0.4,0)</f>
        <v>2</v>
      </c>
      <c r="I7" s="6">
        <v>6</v>
      </c>
      <c r="J7" s="7">
        <f t="shared" ref="J7:J34" si="3">ROUND(I7/F7,3)</f>
        <v>1</v>
      </c>
      <c r="K7" s="12">
        <v>7</v>
      </c>
      <c r="L7" s="7">
        <v>0.66700000000000004</v>
      </c>
    </row>
    <row r="8" spans="1:12" s="8" customFormat="1" ht="15.75" x14ac:dyDescent="0.25">
      <c r="A8" s="4">
        <v>2</v>
      </c>
      <c r="B8" s="4">
        <v>390250</v>
      </c>
      <c r="C8" s="5" t="s">
        <v>26</v>
      </c>
      <c r="D8" s="11">
        <v>25</v>
      </c>
      <c r="E8" s="11">
        <v>2</v>
      </c>
      <c r="F8" s="6">
        <f t="shared" si="0"/>
        <v>23</v>
      </c>
      <c r="G8" s="6">
        <f t="shared" si="1"/>
        <v>14</v>
      </c>
      <c r="H8" s="6">
        <f t="shared" si="2"/>
        <v>9</v>
      </c>
      <c r="I8" s="6">
        <v>16</v>
      </c>
      <c r="J8" s="7">
        <f t="shared" si="3"/>
        <v>0.69599999999999995</v>
      </c>
      <c r="K8" s="12">
        <v>20</v>
      </c>
      <c r="L8" s="7">
        <v>0.65200000000000002</v>
      </c>
    </row>
    <row r="9" spans="1:12" s="8" customFormat="1" ht="15.75" x14ac:dyDescent="0.25">
      <c r="A9" s="4">
        <v>3</v>
      </c>
      <c r="B9" s="4">
        <v>390340</v>
      </c>
      <c r="C9" s="5" t="s">
        <v>32</v>
      </c>
      <c r="D9" s="11">
        <v>16</v>
      </c>
      <c r="E9" s="11">
        <v>3</v>
      </c>
      <c r="F9" s="6">
        <f t="shared" si="0"/>
        <v>13</v>
      </c>
      <c r="G9" s="6">
        <f t="shared" si="1"/>
        <v>8</v>
      </c>
      <c r="H9" s="6">
        <f t="shared" si="2"/>
        <v>5</v>
      </c>
      <c r="I9" s="6">
        <v>9</v>
      </c>
      <c r="J9" s="7">
        <f t="shared" si="3"/>
        <v>0.69199999999999995</v>
      </c>
      <c r="K9" s="12">
        <v>10</v>
      </c>
      <c r="L9" s="7">
        <v>0.86699999999999999</v>
      </c>
    </row>
    <row r="10" spans="1:12" s="8" customFormat="1" ht="15.75" x14ac:dyDescent="0.25">
      <c r="A10" s="4">
        <v>4</v>
      </c>
      <c r="B10" s="4">
        <v>390370</v>
      </c>
      <c r="C10" s="9" t="s">
        <v>23</v>
      </c>
      <c r="D10" s="11">
        <v>25</v>
      </c>
      <c r="E10" s="11">
        <v>4</v>
      </c>
      <c r="F10" s="6">
        <f t="shared" si="0"/>
        <v>21</v>
      </c>
      <c r="G10" s="6">
        <f t="shared" si="1"/>
        <v>13</v>
      </c>
      <c r="H10" s="6">
        <f t="shared" si="2"/>
        <v>8</v>
      </c>
      <c r="I10" s="6">
        <v>13</v>
      </c>
      <c r="J10" s="7">
        <f t="shared" si="3"/>
        <v>0.61899999999999999</v>
      </c>
      <c r="K10" s="12">
        <v>19</v>
      </c>
      <c r="L10" s="7">
        <v>0.56499999999999995</v>
      </c>
    </row>
    <row r="11" spans="1:12" s="8" customFormat="1" ht="15.75" x14ac:dyDescent="0.25">
      <c r="A11" s="4">
        <v>5</v>
      </c>
      <c r="B11" s="4">
        <v>390270</v>
      </c>
      <c r="C11" s="5" t="s">
        <v>30</v>
      </c>
      <c r="D11" s="11">
        <v>25</v>
      </c>
      <c r="E11" s="11">
        <v>4</v>
      </c>
      <c r="F11" s="6">
        <f t="shared" si="0"/>
        <v>21</v>
      </c>
      <c r="G11" s="6">
        <f t="shared" si="1"/>
        <v>13</v>
      </c>
      <c r="H11" s="6">
        <f t="shared" si="2"/>
        <v>8</v>
      </c>
      <c r="I11" s="6">
        <v>13</v>
      </c>
      <c r="J11" s="7">
        <f t="shared" si="3"/>
        <v>0.61899999999999999</v>
      </c>
      <c r="K11" s="12">
        <v>16.5</v>
      </c>
      <c r="L11" s="7">
        <v>0.6</v>
      </c>
    </row>
    <row r="12" spans="1:12" s="8" customFormat="1" ht="15.75" x14ac:dyDescent="0.25">
      <c r="A12" s="4">
        <v>6</v>
      </c>
      <c r="B12" s="4">
        <v>390160</v>
      </c>
      <c r="C12" s="5" t="s">
        <v>16</v>
      </c>
      <c r="D12" s="11">
        <v>25</v>
      </c>
      <c r="E12" s="11">
        <v>2</v>
      </c>
      <c r="F12" s="6">
        <f t="shared" si="0"/>
        <v>23</v>
      </c>
      <c r="G12" s="6">
        <f t="shared" si="1"/>
        <v>14</v>
      </c>
      <c r="H12" s="6">
        <f t="shared" si="2"/>
        <v>9</v>
      </c>
      <c r="I12" s="6">
        <v>14</v>
      </c>
      <c r="J12" s="7">
        <f t="shared" si="3"/>
        <v>0.60899999999999999</v>
      </c>
      <c r="K12" s="12">
        <v>14.5</v>
      </c>
      <c r="L12" s="7">
        <v>0.69599999999999995</v>
      </c>
    </row>
    <row r="13" spans="1:12" s="8" customFormat="1" ht="15.75" x14ac:dyDescent="0.25">
      <c r="A13" s="4">
        <v>7</v>
      </c>
      <c r="B13" s="4">
        <v>390400</v>
      </c>
      <c r="C13" s="5" t="s">
        <v>12</v>
      </c>
      <c r="D13" s="11">
        <v>17</v>
      </c>
      <c r="E13" s="11">
        <v>2</v>
      </c>
      <c r="F13" s="6">
        <f t="shared" si="0"/>
        <v>15</v>
      </c>
      <c r="G13" s="6">
        <f t="shared" si="1"/>
        <v>9</v>
      </c>
      <c r="H13" s="6">
        <f t="shared" si="2"/>
        <v>6</v>
      </c>
      <c r="I13" s="6">
        <v>9</v>
      </c>
      <c r="J13" s="7">
        <f t="shared" si="3"/>
        <v>0.6</v>
      </c>
      <c r="K13" s="12">
        <v>10</v>
      </c>
      <c r="L13" s="7">
        <v>0.68799999999999994</v>
      </c>
    </row>
    <row r="14" spans="1:12" s="8" customFormat="1" ht="15.75" x14ac:dyDescent="0.25">
      <c r="A14" s="4">
        <v>8</v>
      </c>
      <c r="B14" s="4">
        <v>390310</v>
      </c>
      <c r="C14" s="5" t="s">
        <v>28</v>
      </c>
      <c r="D14" s="11">
        <v>25</v>
      </c>
      <c r="E14" s="11">
        <v>4</v>
      </c>
      <c r="F14" s="6">
        <f t="shared" si="0"/>
        <v>21</v>
      </c>
      <c r="G14" s="6">
        <f t="shared" si="1"/>
        <v>13</v>
      </c>
      <c r="H14" s="6">
        <f t="shared" si="2"/>
        <v>8</v>
      </c>
      <c r="I14" s="6">
        <v>12</v>
      </c>
      <c r="J14" s="7">
        <f t="shared" si="3"/>
        <v>0.57099999999999995</v>
      </c>
      <c r="K14" s="12">
        <v>14.5</v>
      </c>
      <c r="L14" s="7">
        <v>0.60899999999999999</v>
      </c>
    </row>
    <row r="15" spans="1:12" s="8" customFormat="1" ht="15.75" x14ac:dyDescent="0.25">
      <c r="A15" s="4">
        <v>9</v>
      </c>
      <c r="B15" s="4">
        <v>390190</v>
      </c>
      <c r="C15" s="5" t="s">
        <v>39</v>
      </c>
      <c r="D15" s="11">
        <v>25</v>
      </c>
      <c r="E15" s="11">
        <v>4</v>
      </c>
      <c r="F15" s="6">
        <f t="shared" si="0"/>
        <v>21</v>
      </c>
      <c r="G15" s="6">
        <f t="shared" si="1"/>
        <v>13</v>
      </c>
      <c r="H15" s="6">
        <f t="shared" si="2"/>
        <v>8</v>
      </c>
      <c r="I15" s="6">
        <v>12</v>
      </c>
      <c r="J15" s="7">
        <f t="shared" si="3"/>
        <v>0.57099999999999995</v>
      </c>
      <c r="K15" s="12">
        <v>13.5</v>
      </c>
      <c r="L15" s="7">
        <v>0.56499999999999995</v>
      </c>
    </row>
    <row r="16" spans="1:12" s="8" customFormat="1" ht="15.75" x14ac:dyDescent="0.25">
      <c r="A16" s="4">
        <v>10</v>
      </c>
      <c r="B16" s="4">
        <v>390300</v>
      </c>
      <c r="C16" s="5" t="s">
        <v>27</v>
      </c>
      <c r="D16" s="11">
        <v>25</v>
      </c>
      <c r="E16" s="11">
        <v>2</v>
      </c>
      <c r="F16" s="6">
        <f t="shared" si="0"/>
        <v>23</v>
      </c>
      <c r="G16" s="6">
        <f t="shared" si="1"/>
        <v>14</v>
      </c>
      <c r="H16" s="6">
        <f t="shared" si="2"/>
        <v>9</v>
      </c>
      <c r="I16" s="6">
        <v>13</v>
      </c>
      <c r="J16" s="7">
        <f t="shared" si="3"/>
        <v>0.56499999999999995</v>
      </c>
      <c r="K16" s="12">
        <v>16.5</v>
      </c>
      <c r="L16" s="7">
        <v>0.66700000000000004</v>
      </c>
    </row>
    <row r="17" spans="1:12" s="8" customFormat="1" ht="17.25" customHeight="1" x14ac:dyDescent="0.25">
      <c r="A17" s="4">
        <v>11</v>
      </c>
      <c r="B17" s="4">
        <v>390220</v>
      </c>
      <c r="C17" s="5" t="s">
        <v>18</v>
      </c>
      <c r="D17" s="11">
        <v>25</v>
      </c>
      <c r="E17" s="11">
        <v>1</v>
      </c>
      <c r="F17" s="6">
        <f t="shared" si="0"/>
        <v>24</v>
      </c>
      <c r="G17" s="6">
        <f t="shared" si="1"/>
        <v>14</v>
      </c>
      <c r="H17" s="6">
        <f t="shared" si="2"/>
        <v>10</v>
      </c>
      <c r="I17" s="6">
        <v>13</v>
      </c>
      <c r="J17" s="7">
        <f t="shared" si="3"/>
        <v>0.54200000000000004</v>
      </c>
      <c r="K17" s="12">
        <v>12.5</v>
      </c>
      <c r="L17" s="7">
        <v>0.625</v>
      </c>
    </row>
    <row r="18" spans="1:12" s="8" customFormat="1" ht="15.75" x14ac:dyDescent="0.25">
      <c r="A18" s="4">
        <v>12</v>
      </c>
      <c r="B18" s="4">
        <v>390110</v>
      </c>
      <c r="C18" s="5" t="s">
        <v>13</v>
      </c>
      <c r="D18" s="11">
        <v>17</v>
      </c>
      <c r="E18" s="11">
        <v>4</v>
      </c>
      <c r="F18" s="6">
        <f t="shared" si="0"/>
        <v>13</v>
      </c>
      <c r="G18" s="6">
        <f t="shared" si="1"/>
        <v>8</v>
      </c>
      <c r="H18" s="6">
        <f t="shared" si="2"/>
        <v>5</v>
      </c>
      <c r="I18" s="6">
        <v>7</v>
      </c>
      <c r="J18" s="7">
        <f t="shared" si="3"/>
        <v>0.53800000000000003</v>
      </c>
      <c r="K18" s="12">
        <v>10.5</v>
      </c>
      <c r="L18" s="7">
        <v>0.66700000000000004</v>
      </c>
    </row>
    <row r="19" spans="1:12" s="8" customFormat="1" ht="15.75" x14ac:dyDescent="0.25">
      <c r="A19" s="4">
        <v>13</v>
      </c>
      <c r="B19" s="4">
        <v>390240</v>
      </c>
      <c r="C19" s="5" t="s">
        <v>20</v>
      </c>
      <c r="D19" s="11">
        <v>25</v>
      </c>
      <c r="E19" s="11">
        <v>2</v>
      </c>
      <c r="F19" s="6">
        <f t="shared" si="0"/>
        <v>23</v>
      </c>
      <c r="G19" s="6">
        <f t="shared" si="1"/>
        <v>14</v>
      </c>
      <c r="H19" s="6">
        <f t="shared" si="2"/>
        <v>9</v>
      </c>
      <c r="I19" s="6">
        <v>12</v>
      </c>
      <c r="J19" s="7">
        <f t="shared" si="3"/>
        <v>0.52200000000000002</v>
      </c>
      <c r="K19" s="12">
        <v>14</v>
      </c>
      <c r="L19" s="7">
        <v>0.5</v>
      </c>
    </row>
    <row r="20" spans="1:12" s="8" customFormat="1" ht="16.5" customHeight="1" x14ac:dyDescent="0.25">
      <c r="A20" s="4">
        <v>14</v>
      </c>
      <c r="B20" s="4">
        <v>390480</v>
      </c>
      <c r="C20" s="5" t="s">
        <v>24</v>
      </c>
      <c r="D20" s="11">
        <v>25</v>
      </c>
      <c r="E20" s="11">
        <v>2</v>
      </c>
      <c r="F20" s="6">
        <f t="shared" si="0"/>
        <v>23</v>
      </c>
      <c r="G20" s="6">
        <f t="shared" si="1"/>
        <v>14</v>
      </c>
      <c r="H20" s="6">
        <f t="shared" si="2"/>
        <v>9</v>
      </c>
      <c r="I20" s="6">
        <v>12</v>
      </c>
      <c r="J20" s="7">
        <f t="shared" si="3"/>
        <v>0.52200000000000002</v>
      </c>
      <c r="K20" s="12">
        <v>14</v>
      </c>
      <c r="L20" s="7">
        <v>0.56499999999999995</v>
      </c>
    </row>
    <row r="21" spans="1:12" s="8" customFormat="1" ht="15.75" x14ac:dyDescent="0.25">
      <c r="A21" s="4">
        <v>15</v>
      </c>
      <c r="B21" s="4">
        <v>390100</v>
      </c>
      <c r="C21" s="5" t="s">
        <v>10</v>
      </c>
      <c r="D21" s="13">
        <v>17</v>
      </c>
      <c r="E21" s="11">
        <v>1</v>
      </c>
      <c r="F21" s="6">
        <f t="shared" si="0"/>
        <v>16</v>
      </c>
      <c r="G21" s="6">
        <f t="shared" si="1"/>
        <v>10</v>
      </c>
      <c r="H21" s="6">
        <f t="shared" si="2"/>
        <v>6</v>
      </c>
      <c r="I21" s="6">
        <v>8</v>
      </c>
      <c r="J21" s="7">
        <f t="shared" si="3"/>
        <v>0.5</v>
      </c>
      <c r="K21" s="12">
        <v>10</v>
      </c>
      <c r="L21" s="7">
        <v>0.56299999999999994</v>
      </c>
    </row>
    <row r="22" spans="1:12" s="8" customFormat="1" ht="15.75" x14ac:dyDescent="0.25">
      <c r="A22" s="4">
        <v>16</v>
      </c>
      <c r="B22" s="4">
        <v>390230</v>
      </c>
      <c r="C22" s="5" t="s">
        <v>19</v>
      </c>
      <c r="D22" s="11">
        <v>25</v>
      </c>
      <c r="E22" s="11">
        <v>4</v>
      </c>
      <c r="F22" s="6">
        <f t="shared" si="0"/>
        <v>21</v>
      </c>
      <c r="G22" s="6">
        <f t="shared" si="1"/>
        <v>13</v>
      </c>
      <c r="H22" s="6">
        <f t="shared" si="2"/>
        <v>8</v>
      </c>
      <c r="I22" s="6">
        <v>10</v>
      </c>
      <c r="J22" s="7">
        <f t="shared" si="3"/>
        <v>0.47599999999999998</v>
      </c>
      <c r="K22" s="12">
        <v>12.5</v>
      </c>
      <c r="L22" s="7">
        <v>0.60899999999999999</v>
      </c>
    </row>
    <row r="23" spans="1:12" s="8" customFormat="1" ht="15.75" x14ac:dyDescent="0.25">
      <c r="A23" s="4">
        <v>17</v>
      </c>
      <c r="B23" s="4">
        <v>390180</v>
      </c>
      <c r="C23" s="5" t="s">
        <v>34</v>
      </c>
      <c r="D23" s="11">
        <v>25</v>
      </c>
      <c r="E23" s="11">
        <v>4</v>
      </c>
      <c r="F23" s="6">
        <f t="shared" si="0"/>
        <v>21</v>
      </c>
      <c r="G23" s="6">
        <f t="shared" si="1"/>
        <v>13</v>
      </c>
      <c r="H23" s="6">
        <f t="shared" si="2"/>
        <v>8</v>
      </c>
      <c r="I23" s="6">
        <v>9</v>
      </c>
      <c r="J23" s="7">
        <f t="shared" si="3"/>
        <v>0.42899999999999999</v>
      </c>
      <c r="K23" s="12">
        <v>12.5</v>
      </c>
      <c r="L23" s="7">
        <v>0.5</v>
      </c>
    </row>
    <row r="24" spans="1:12" s="8" customFormat="1" ht="15.75" x14ac:dyDescent="0.25">
      <c r="A24" s="4">
        <v>18</v>
      </c>
      <c r="B24" s="4">
        <v>391400</v>
      </c>
      <c r="C24" s="5" t="s">
        <v>35</v>
      </c>
      <c r="D24" s="11">
        <v>22</v>
      </c>
      <c r="E24" s="11">
        <v>15</v>
      </c>
      <c r="F24" s="6">
        <f t="shared" si="0"/>
        <v>7</v>
      </c>
      <c r="G24" s="6">
        <f t="shared" si="1"/>
        <v>4</v>
      </c>
      <c r="H24" s="6">
        <f t="shared" si="2"/>
        <v>3</v>
      </c>
      <c r="I24" s="6">
        <v>3</v>
      </c>
      <c r="J24" s="7">
        <f t="shared" si="3"/>
        <v>0.42899999999999999</v>
      </c>
      <c r="K24" s="12">
        <v>2.5</v>
      </c>
      <c r="L24" s="7">
        <v>0.45500000000000002</v>
      </c>
    </row>
    <row r="25" spans="1:12" s="8" customFormat="1" ht="15.75" x14ac:dyDescent="0.25">
      <c r="A25" s="4">
        <v>19</v>
      </c>
      <c r="B25" s="4">
        <v>390260</v>
      </c>
      <c r="C25" s="5" t="s">
        <v>25</v>
      </c>
      <c r="D25" s="11">
        <v>25</v>
      </c>
      <c r="E25" s="11">
        <v>3</v>
      </c>
      <c r="F25" s="6">
        <f t="shared" si="0"/>
        <v>22</v>
      </c>
      <c r="G25" s="6">
        <f t="shared" si="1"/>
        <v>13</v>
      </c>
      <c r="H25" s="6">
        <f t="shared" si="2"/>
        <v>9</v>
      </c>
      <c r="I25" s="6">
        <v>9</v>
      </c>
      <c r="J25" s="7">
        <f t="shared" si="3"/>
        <v>0.40899999999999997</v>
      </c>
      <c r="K25" s="12">
        <v>10.5</v>
      </c>
      <c r="L25" s="7">
        <v>0.435</v>
      </c>
    </row>
    <row r="26" spans="1:12" s="8" customFormat="1" ht="15.75" customHeight="1" x14ac:dyDescent="0.25">
      <c r="A26" s="4">
        <v>20</v>
      </c>
      <c r="B26" s="4">
        <v>390290</v>
      </c>
      <c r="C26" s="5" t="s">
        <v>21</v>
      </c>
      <c r="D26" s="11">
        <v>25</v>
      </c>
      <c r="E26" s="11">
        <v>2</v>
      </c>
      <c r="F26" s="6">
        <f t="shared" si="0"/>
        <v>23</v>
      </c>
      <c r="G26" s="6">
        <f t="shared" si="1"/>
        <v>14</v>
      </c>
      <c r="H26" s="6">
        <f t="shared" si="2"/>
        <v>9</v>
      </c>
      <c r="I26" s="6">
        <v>9</v>
      </c>
      <c r="J26" s="7">
        <f t="shared" si="3"/>
        <v>0.39100000000000001</v>
      </c>
      <c r="K26" s="12">
        <v>10</v>
      </c>
      <c r="L26" s="7">
        <v>0.52200000000000002</v>
      </c>
    </row>
    <row r="27" spans="1:12" s="8" customFormat="1" ht="15.75" x14ac:dyDescent="0.25">
      <c r="A27" s="4">
        <v>21</v>
      </c>
      <c r="B27" s="4">
        <v>390440</v>
      </c>
      <c r="C27" s="5" t="s">
        <v>14</v>
      </c>
      <c r="D27" s="11">
        <v>23</v>
      </c>
      <c r="E27" s="11">
        <v>3</v>
      </c>
      <c r="F27" s="6">
        <f t="shared" si="0"/>
        <v>20</v>
      </c>
      <c r="G27" s="6">
        <f t="shared" si="1"/>
        <v>12</v>
      </c>
      <c r="H27" s="6">
        <f t="shared" si="2"/>
        <v>8</v>
      </c>
      <c r="I27" s="6">
        <v>7</v>
      </c>
      <c r="J27" s="7">
        <f t="shared" si="3"/>
        <v>0.35</v>
      </c>
      <c r="K27" s="12">
        <v>9.5</v>
      </c>
      <c r="L27" s="7">
        <v>0.40899999999999997</v>
      </c>
    </row>
    <row r="28" spans="1:12" s="8" customFormat="1" ht="15.75" x14ac:dyDescent="0.25">
      <c r="A28" s="4">
        <v>22</v>
      </c>
      <c r="B28" s="4">
        <v>390090</v>
      </c>
      <c r="C28" s="5" t="s">
        <v>11</v>
      </c>
      <c r="D28" s="11">
        <v>23</v>
      </c>
      <c r="E28" s="11">
        <v>2</v>
      </c>
      <c r="F28" s="6">
        <f t="shared" si="0"/>
        <v>21</v>
      </c>
      <c r="G28" s="6">
        <f t="shared" si="1"/>
        <v>13</v>
      </c>
      <c r="H28" s="6">
        <f t="shared" si="2"/>
        <v>8</v>
      </c>
      <c r="I28" s="6">
        <v>7</v>
      </c>
      <c r="J28" s="7">
        <f t="shared" si="3"/>
        <v>0.33300000000000002</v>
      </c>
      <c r="K28" s="12">
        <v>8</v>
      </c>
      <c r="L28" s="7">
        <v>0.56299999999999994</v>
      </c>
    </row>
    <row r="29" spans="1:12" s="8" customFormat="1" ht="15.75" x14ac:dyDescent="0.25">
      <c r="A29" s="4">
        <v>23</v>
      </c>
      <c r="B29" s="4">
        <v>390600</v>
      </c>
      <c r="C29" s="5" t="s">
        <v>33</v>
      </c>
      <c r="D29" s="11">
        <v>16</v>
      </c>
      <c r="E29" s="11">
        <v>7</v>
      </c>
      <c r="F29" s="6">
        <f t="shared" si="0"/>
        <v>9</v>
      </c>
      <c r="G29" s="6">
        <f t="shared" si="1"/>
        <v>5</v>
      </c>
      <c r="H29" s="6">
        <f t="shared" si="2"/>
        <v>4</v>
      </c>
      <c r="I29" s="6">
        <v>3</v>
      </c>
      <c r="J29" s="7">
        <f t="shared" si="3"/>
        <v>0.33300000000000002</v>
      </c>
      <c r="K29" s="12">
        <v>5</v>
      </c>
      <c r="L29" s="7">
        <v>0.27300000000000002</v>
      </c>
    </row>
    <row r="30" spans="1:12" s="8" customFormat="1" ht="15.75" x14ac:dyDescent="0.25">
      <c r="A30" s="4">
        <v>24</v>
      </c>
      <c r="B30" s="4">
        <v>390280</v>
      </c>
      <c r="C30" s="5" t="s">
        <v>31</v>
      </c>
      <c r="D30" s="11">
        <v>25</v>
      </c>
      <c r="E30" s="11">
        <v>3</v>
      </c>
      <c r="F30" s="6">
        <f t="shared" si="0"/>
        <v>22</v>
      </c>
      <c r="G30" s="6">
        <f t="shared" si="1"/>
        <v>13</v>
      </c>
      <c r="H30" s="6">
        <f t="shared" si="2"/>
        <v>9</v>
      </c>
      <c r="I30" s="6">
        <v>7</v>
      </c>
      <c r="J30" s="7">
        <f t="shared" si="3"/>
        <v>0.318</v>
      </c>
      <c r="K30" s="12">
        <v>9</v>
      </c>
      <c r="L30" s="7">
        <v>0.54200000000000004</v>
      </c>
    </row>
    <row r="31" spans="1:12" s="8" customFormat="1" ht="15.75" x14ac:dyDescent="0.25">
      <c r="A31" s="4">
        <v>25</v>
      </c>
      <c r="B31" s="4">
        <v>390320</v>
      </c>
      <c r="C31" s="5" t="s">
        <v>29</v>
      </c>
      <c r="D31" s="11">
        <v>25</v>
      </c>
      <c r="E31" s="11">
        <v>2</v>
      </c>
      <c r="F31" s="6">
        <f t="shared" si="0"/>
        <v>23</v>
      </c>
      <c r="G31" s="6">
        <f t="shared" si="1"/>
        <v>14</v>
      </c>
      <c r="H31" s="6">
        <f t="shared" si="2"/>
        <v>9</v>
      </c>
      <c r="I31" s="6">
        <v>7</v>
      </c>
      <c r="J31" s="7">
        <f t="shared" si="3"/>
        <v>0.30399999999999999</v>
      </c>
      <c r="K31" s="12">
        <v>9.5</v>
      </c>
      <c r="L31" s="7">
        <v>0.47799999999999998</v>
      </c>
    </row>
    <row r="32" spans="1:12" s="8" customFormat="1" ht="15.75" x14ac:dyDescent="0.25">
      <c r="A32" s="4">
        <v>26</v>
      </c>
      <c r="B32" s="4">
        <v>390200</v>
      </c>
      <c r="C32" s="5" t="s">
        <v>15</v>
      </c>
      <c r="D32" s="11">
        <v>25</v>
      </c>
      <c r="E32" s="11">
        <v>4</v>
      </c>
      <c r="F32" s="6">
        <f t="shared" si="0"/>
        <v>21</v>
      </c>
      <c r="G32" s="6">
        <f t="shared" si="1"/>
        <v>13</v>
      </c>
      <c r="H32" s="6">
        <f t="shared" si="2"/>
        <v>8</v>
      </c>
      <c r="I32" s="6">
        <v>6</v>
      </c>
      <c r="J32" s="7">
        <f t="shared" si="3"/>
        <v>0.28599999999999998</v>
      </c>
      <c r="K32" s="12">
        <v>5</v>
      </c>
      <c r="L32" s="7">
        <v>0.60899999999999999</v>
      </c>
    </row>
    <row r="33" spans="1:12" s="8" customFormat="1" ht="15.75" x14ac:dyDescent="0.25">
      <c r="A33" s="4">
        <v>27</v>
      </c>
      <c r="B33" s="4">
        <v>390210</v>
      </c>
      <c r="C33" s="5" t="s">
        <v>17</v>
      </c>
      <c r="D33" s="11">
        <v>25</v>
      </c>
      <c r="E33" s="11">
        <v>5</v>
      </c>
      <c r="F33" s="6">
        <f t="shared" si="0"/>
        <v>20</v>
      </c>
      <c r="G33" s="6">
        <f t="shared" si="1"/>
        <v>12</v>
      </c>
      <c r="H33" s="6">
        <f t="shared" si="2"/>
        <v>8</v>
      </c>
      <c r="I33" s="6">
        <v>5</v>
      </c>
      <c r="J33" s="7">
        <f t="shared" si="3"/>
        <v>0.25</v>
      </c>
      <c r="K33" s="12">
        <v>5</v>
      </c>
      <c r="L33" s="7">
        <v>0.47599999999999998</v>
      </c>
    </row>
    <row r="34" spans="1:12" ht="15.75" x14ac:dyDescent="0.25">
      <c r="A34" s="4">
        <v>28</v>
      </c>
      <c r="B34" s="4">
        <v>390380</v>
      </c>
      <c r="C34" s="5" t="s">
        <v>22</v>
      </c>
      <c r="D34" s="11">
        <v>25</v>
      </c>
      <c r="E34" s="11">
        <v>4</v>
      </c>
      <c r="F34" s="6">
        <f t="shared" si="0"/>
        <v>21</v>
      </c>
      <c r="G34" s="6">
        <f t="shared" si="1"/>
        <v>13</v>
      </c>
      <c r="H34" s="6">
        <f t="shared" si="2"/>
        <v>8</v>
      </c>
      <c r="I34" s="6">
        <v>5</v>
      </c>
      <c r="J34" s="7">
        <f t="shared" si="3"/>
        <v>0.23799999999999999</v>
      </c>
      <c r="K34" s="12">
        <v>7</v>
      </c>
      <c r="L34" s="7">
        <v>0.52400000000000002</v>
      </c>
    </row>
  </sheetData>
  <sortState xmlns:xlrd2="http://schemas.microsoft.com/office/spreadsheetml/2017/richdata2" ref="A7:L34">
    <sortCondition descending="1" ref="J7:J34"/>
  </sortState>
  <mergeCells count="1">
    <mergeCell ref="A5:L5"/>
  </mergeCells>
  <conditionalFormatting sqref="J7:J34">
    <cfRule type="cellIs" dxfId="3" priority="3" operator="greaterThanOrEqual">
      <formula>0.6</formula>
    </cfRule>
    <cfRule type="cellIs" dxfId="2" priority="4" operator="greaterThanOrEqual">
      <formula>0.4</formula>
    </cfRule>
  </conditionalFormatting>
  <conditionalFormatting sqref="L7:L34">
    <cfRule type="cellIs" dxfId="1" priority="1" operator="greaterThanOrEqual">
      <formula>0.6</formula>
    </cfRule>
    <cfRule type="cellIs" dxfId="0" priority="2" operator="greaterThanOrEqual">
      <formula>0.4</formula>
    </cfRule>
  </conditionalFormatting>
  <printOptions horizontalCentered="1"/>
  <pageMargins left="0.47244094488188981" right="0.19685039370078741" top="0.78740157480314965" bottom="0.62992125984251968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% вып-я_2024-2025 от 24.03 ранж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Светлана Новикова</cp:lastModifiedBy>
  <cp:lastPrinted>2025-03-31T14:38:16Z</cp:lastPrinted>
  <dcterms:created xsi:type="dcterms:W3CDTF">2023-06-01T13:59:01Z</dcterms:created>
  <dcterms:modified xsi:type="dcterms:W3CDTF">2025-04-01T07:53:17Z</dcterms:modified>
</cp:coreProperties>
</file>